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120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<sst xmlns="http://schemas.openxmlformats.org/spreadsheetml/2006/main" count="16" uniqueCount="15">
  <si>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TABLEAU DE CALCUL DES TARIFS AU TAUX D'EFFORT</t>
  </si>
  <si>
    <t>Animation jeunesse adhésion</t>
  </si>
  <si>
    <t>Animation jeunesse sortie</t>
  </si>
  <si>
    <t>Animation jeunesse soirée</t>
  </si>
  <si>
    <t xml:space="preserve">Prix appliqués </t>
  </si>
  <si>
    <t xml:space="preserve">Indiquer ici votre quotient familial  </t>
  </si>
  <si>
    <t>Périscolaire (tarif pour 1 heure)</t>
  </si>
  <si>
    <t>Vacances ou mercredi journée complète</t>
  </si>
  <si>
    <t>Vacances ou mercredi 1/2 journée sans repas</t>
  </si>
  <si>
    <t>Vacances ou mercredi 1/2 journée avec repas</t>
  </si>
  <si>
    <t>Séjour de 5 jours</t>
  </si>
  <si>
    <t>Service Enfance</t>
  </si>
  <si>
    <t>Service Jeunesse</t>
  </si>
  <si>
    <t>Séjour (tarif pour 1 journée)</t>
  </si>
  <si>
    <t>TARIFS du service enfance jeunesse 2018/2019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</si>
</sst>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40C]_-;\-* #,##0.00\ [$€-40C]_-;_-* &quot;-&quot;??\ [$€-40C]_-;_-@_-"/>
    <numFmt numFmtId="166" formatCode="[$-40C]dddd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10"/>
      <name val="Garamond"/>
      <family val="1"/>
    </font>
    <font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6"/>
      <name val="Calibri"/>
      <family val="2"/>
    </font>
    <font>
      <sz val="13"/>
      <color indexed="56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u val="single"/>
      <sz val="13"/>
      <color indexed="10"/>
      <name val="Continuum Light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2060"/>
      <name val="Calibri"/>
      <family val="2"/>
    </font>
    <font>
      <sz val="13"/>
      <color rgb="FF00206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u val="single"/>
      <sz val="13"/>
      <color rgb="FFFF0000"/>
      <name val="Continuum Light"/>
      <family val="0"/>
    </font>
    <font>
      <b/>
      <u val="single"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vertical="center" wrapText="1"/>
    </xf>
    <xf numFmtId="0" fontId="49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0" fillId="33" borderId="0" xfId="0" applyFont="1" applyFill="1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hidden="1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52" fillId="0" borderId="0" xfId="0" applyFont="1" applyAlignment="1">
      <alignment horizontal="right"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8" fillId="34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1" fillId="0" borderId="13" xfId="47" applyNumberFormat="1" applyFont="1" applyBorder="1" applyAlignment="1">
      <alignment horizontal="center"/>
    </xf>
    <xf numFmtId="164" fontId="1" fillId="0" borderId="15" xfId="47" applyNumberFormat="1" applyFont="1" applyBorder="1" applyAlignment="1">
      <alignment horizontal="center"/>
    </xf>
    <xf numFmtId="0" fontId="27" fillId="0" borderId="14" xfId="0" applyFont="1" applyBorder="1" applyAlignment="1" applyProtection="1">
      <alignment horizontal="center"/>
      <protection hidden="1"/>
    </xf>
    <xf numFmtId="0" fontId="27" fillId="0" borderId="12" xfId="0" applyFont="1" applyBorder="1" applyAlignment="1" applyProtection="1">
      <alignment horizontal="center"/>
      <protection hidden="1"/>
    </xf>
    <xf numFmtId="0" fontId="27" fillId="0" borderId="13" xfId="0" applyFont="1" applyBorder="1" applyAlignment="1" applyProtection="1">
      <alignment horizontal="center"/>
      <protection hidden="1"/>
    </xf>
    <xf numFmtId="0" fontId="27" fillId="0" borderId="11" xfId="0" applyFont="1" applyFill="1" applyBorder="1" applyAlignment="1" applyProtection="1">
      <alignment horizontal="center"/>
      <protection hidden="1"/>
    </xf>
    <xf numFmtId="0" fontId="27" fillId="0" borderId="16" xfId="0" applyFont="1" applyFill="1" applyBorder="1" applyAlignment="1" applyProtection="1">
      <alignment horizontal="center"/>
      <protection hidden="1"/>
    </xf>
    <xf numFmtId="0" fontId="27" fillId="0" borderId="13" xfId="0" applyFont="1" applyFill="1" applyBorder="1" applyAlignment="1" applyProtection="1">
      <alignment horizontal="center"/>
      <protection hidden="1"/>
    </xf>
    <xf numFmtId="0" fontId="27" fillId="0" borderId="13" xfId="0" applyFont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PageLayoutView="0" workbookViewId="0" topLeftCell="A1">
      <selection activeCell="G15" sqref="G15"/>
    </sheetView>
  </sheetViews>
  <sheetFormatPr defaultColWidth="11.421875" defaultRowHeight="15"/>
  <cols>
    <col min="1" max="1" width="2.8515625" style="5" customWidth="1"/>
    <col min="2" max="2" width="56.57421875" style="0" customWidth="1"/>
    <col min="3" max="3" width="29.8515625" style="0" customWidth="1"/>
  </cols>
  <sheetData>
    <row r="1" s="5" customFormat="1" ht="15"/>
    <row r="2" spans="2:5" ht="21.75" customHeight="1">
      <c r="B2" s="23" t="s">
        <v>0</v>
      </c>
      <c r="C2" s="23"/>
      <c r="D2" s="17"/>
      <c r="E2" s="17"/>
    </row>
    <row r="3" spans="2:5" ht="15.75">
      <c r="B3" s="19"/>
      <c r="C3" s="19"/>
      <c r="D3" s="1"/>
      <c r="E3" s="1"/>
    </row>
    <row r="4" spans="1:5" s="2" customFormat="1" ht="15" customHeight="1">
      <c r="A4" s="5"/>
      <c r="B4" s="20"/>
      <c r="C4" s="20"/>
      <c r="D4" s="3"/>
      <c r="E4" s="3"/>
    </row>
    <row r="5" spans="2:3" ht="18.75">
      <c r="B5" s="21" t="s">
        <v>14</v>
      </c>
      <c r="C5" s="21"/>
    </row>
    <row r="6" spans="2:3" s="5" customFormat="1" ht="19.5" customHeight="1">
      <c r="B6" s="22"/>
      <c r="C6" s="22"/>
    </row>
    <row r="7" spans="1:3" s="2" customFormat="1" ht="15">
      <c r="A7" s="5"/>
      <c r="B7" s="18"/>
      <c r="C7" s="4"/>
    </row>
    <row r="8" spans="2:3" s="7" customFormat="1" ht="17.25">
      <c r="B8" s="16" t="s">
        <v>5</v>
      </c>
      <c r="C8" s="6">
        <v>800</v>
      </c>
    </row>
    <row r="9" spans="2:3" ht="15.75" thickBot="1">
      <c r="B9" s="18"/>
      <c r="C9" s="18"/>
    </row>
    <row r="10" spans="2:5" ht="27" customHeight="1" thickBot="1">
      <c r="B10" s="24" t="s">
        <v>11</v>
      </c>
      <c r="C10" s="25" t="s">
        <v>4</v>
      </c>
      <c r="E10" s="5"/>
    </row>
    <row r="11" spans="2:3" ht="21.75" customHeight="1">
      <c r="B11" s="32" t="s">
        <v>6</v>
      </c>
      <c r="C11" s="26">
        <f>IF((C8*0.00277)&lt;1,1,IF((C8*0.00277)&gt;4.15,4.15,(C8*0.00277)))</f>
        <v>2.2159999999999997</v>
      </c>
    </row>
    <row r="12" spans="2:3" ht="21.75" customHeight="1">
      <c r="B12" s="33" t="s">
        <v>7</v>
      </c>
      <c r="C12" s="27">
        <f>IF((C8*0.01624)&lt;4.71,4.71,IF((C8*0.01624)&gt;24.31,24.31,(C8*0.01624)))</f>
        <v>12.992</v>
      </c>
    </row>
    <row r="13" spans="2:3" ht="21.75" customHeight="1">
      <c r="B13" s="34" t="s">
        <v>8</v>
      </c>
      <c r="C13" s="28">
        <f>IF((C8*0.0088)&lt;2.61,2.61,IF((C8*0.0088)&gt;13.18,13.18,(C8*0.0088)))</f>
        <v>7.04</v>
      </c>
    </row>
    <row r="14" spans="2:3" ht="21.75" customHeight="1">
      <c r="B14" s="34" t="s">
        <v>9</v>
      </c>
      <c r="C14" s="28">
        <f>IF((C8*0.01207)&lt;3.66,3.66,IF((C8*0.01207)&gt;18.04,18.04,(C8*0.01207)))</f>
        <v>9.656</v>
      </c>
    </row>
    <row r="15" spans="2:3" ht="21" customHeight="1" thickBot="1">
      <c r="B15" s="35" t="s">
        <v>10</v>
      </c>
      <c r="C15" s="27">
        <f>IF(((C8*0.03082)*5)&lt;44.45,44.45,IF(((C8*0.03082)*5)&gt;227.45,227.45,(C8*0.03082)*5))</f>
        <v>123.28</v>
      </c>
    </row>
    <row r="16" spans="2:3" s="5" customFormat="1" ht="21" customHeight="1" thickBot="1">
      <c r="B16" s="24" t="s">
        <v>12</v>
      </c>
      <c r="C16" s="25" t="s">
        <v>4</v>
      </c>
    </row>
    <row r="17" spans="2:3" s="5" customFormat="1" ht="22.5" customHeight="1">
      <c r="B17" s="36" t="s">
        <v>1</v>
      </c>
      <c r="C17" s="29">
        <f>IF(((C8*0.01912))&lt;4.25,4.25,IF(((C8*0.01912))&gt;31.36,31.36,(C8*0.01912)))</f>
        <v>15.296000000000001</v>
      </c>
    </row>
    <row r="18" spans="2:5" ht="23.25" customHeight="1">
      <c r="B18" s="37" t="s">
        <v>13</v>
      </c>
      <c r="C18" s="27">
        <f>IF((C8*0.03082)&lt;8.89,8.89,IF((C8*0.03082)&gt;45.49,45.49,(C8*0.03082)))</f>
        <v>24.656</v>
      </c>
      <c r="D18" s="15"/>
      <c r="E18" s="15"/>
    </row>
    <row r="19" spans="2:3" s="5" customFormat="1" ht="24" customHeight="1">
      <c r="B19" s="38" t="s">
        <v>2</v>
      </c>
      <c r="C19" s="30">
        <f>IF(((C8*0.00905))&lt;2.13,2.13,IF(((C8*0.00905))&gt;13.63,13.63,(C8*0.00905)))</f>
        <v>7.24</v>
      </c>
    </row>
    <row r="20" spans="2:3" s="5" customFormat="1" ht="23.25" customHeight="1" thickBot="1">
      <c r="B20" s="39" t="s">
        <v>3</v>
      </c>
      <c r="C20" s="31">
        <f>IF(((C8*0.00503))&lt;1.1,1.1,IF(((C8*0.00503))&gt;7.46,7.46,(C8*0.00503)))</f>
        <v>4.024</v>
      </c>
    </row>
    <row r="21" spans="2:3" ht="15">
      <c r="B21" s="8"/>
      <c r="C21" s="8"/>
    </row>
    <row r="22" spans="2:3" s="7" customFormat="1" ht="17.25">
      <c r="B22" s="9"/>
      <c r="C22" s="10"/>
    </row>
    <row r="23" spans="2:3" s="5" customFormat="1" ht="15">
      <c r="B23" s="8"/>
      <c r="C23" s="8"/>
    </row>
    <row r="24" spans="2:3" s="5" customFormat="1" ht="27" customHeight="1">
      <c r="B24" s="11"/>
      <c r="C24" s="12"/>
    </row>
    <row r="25" spans="2:3" s="5" customFormat="1" ht="21.75" customHeight="1">
      <c r="B25" s="13"/>
      <c r="C25" s="14"/>
    </row>
    <row r="26" spans="2:3" s="5" customFormat="1" ht="21.75" customHeight="1">
      <c r="B26" s="13"/>
      <c r="C26" s="14"/>
    </row>
    <row r="27" spans="2:3" s="5" customFormat="1" ht="21.75" customHeight="1">
      <c r="B27" s="13"/>
      <c r="C27" s="14"/>
    </row>
    <row r="28" spans="2:3" s="5" customFormat="1" ht="21.75" customHeight="1">
      <c r="B28" s="13"/>
      <c r="C28" s="14"/>
    </row>
    <row r="29" spans="2:3" s="5" customFormat="1" ht="21.75" customHeight="1">
      <c r="B29" s="13"/>
      <c r="C29" s="14"/>
    </row>
  </sheetData>
  <sheetProtection/>
  <protectedRanges>
    <protectedRange sqref="B11:C15 B17:C20" name="Plage1"/>
  </protectedRanges>
  <mergeCells count="3">
    <mergeCell ref="B5:C5"/>
    <mergeCell ref="B6:C6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GAIGEOT</dc:creator>
  <cp:keywords/>
  <dc:description/>
  <cp:lastModifiedBy>coordsej</cp:lastModifiedBy>
  <cp:lastPrinted>2013-06-19T12:45:36Z</cp:lastPrinted>
  <dcterms:created xsi:type="dcterms:W3CDTF">2013-04-23T10:21:31Z</dcterms:created>
  <dcterms:modified xsi:type="dcterms:W3CDTF">2018-11-13T15:12:04Z</dcterms:modified>
  <cp:category/>
  <cp:version/>
  <cp:contentType/>
  <cp:contentStatus/>
</cp:coreProperties>
</file>